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<sst xmlns="http://schemas.openxmlformats.org/spreadsheetml/2006/main" count="41" uniqueCount="37">
  <si>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(DN/R)</t>
  </si>
  <si>
    <t>(M)</t>
  </si>
  <si>
    <t>(UP/L)</t>
  </si>
  <si>
    <t>Notes</t>
  </si>
  <si>
    <t>Directions:</t>
  </si>
  <si>
    <t>This spreadsheet is used in conjunction with the servo calibration</t>
  </si>
  <si>
    <t>procedure "AeroPerfect Enhances Hitec Digital Servo Programming"</t>
  </si>
  <si>
    <t>the HFP-10 Programmer Numbers</t>
  </si>
  <si>
    <t>Follow the above-referenced procedure and use this spreadsheet to calculate</t>
  </si>
  <si>
    <t>www.AeroPerfect.com</t>
  </si>
  <si>
    <t>Initial Program Numbers:</t>
  </si>
  <si>
    <t>HFP-10 Button:</t>
  </si>
  <si>
    <t>Predicted Numbers:</t>
  </si>
  <si>
    <t>Use of this spreadsheet indicates you have agreed to Bell Electronic Technologies' terms of use:</t>
  </si>
  <si>
    <t>Enter Desired Range:</t>
  </si>
  <si>
    <t>Enter Servo Rotation Direction:</t>
  </si>
  <si>
    <t>CW Degrees</t>
  </si>
  <si>
    <t>CCW Degrees</t>
  </si>
  <si>
    <t>Measured Angles Using Radio:</t>
  </si>
  <si>
    <t>New Calibration Amounts:</t>
  </si>
  <si>
    <t>CW</t>
  </si>
  <si>
    <t>HFP-10 Pulse Width Assumption:</t>
  </si>
  <si>
    <t>Initial Numbers based on:</t>
  </si>
  <si>
    <t>www.aeroperfect.com/program_off-plane.html#use</t>
  </si>
  <si>
    <t>(Step 4)</t>
  </si>
  <si>
    <t>(Steps 7,8,9)</t>
  </si>
  <si>
    <t>(Step 8)</t>
  </si>
  <si>
    <t>(Step 11)</t>
  </si>
  <si>
    <t>Scale Factors:</t>
  </si>
  <si>
    <t>Measure Your Radio's Pulse Widths:</t>
  </si>
  <si>
    <t>Correction Factors:</t>
  </si>
  <si>
    <t>Degrees of Correction Needed:</t>
  </si>
  <si>
    <t>Unrounded Predicted Numbers:</t>
  </si>
  <si>
    <t>Middle</t>
  </si>
  <si>
    <t>(Step 12)</t>
  </si>
  <si>
    <t>(Step 2)</t>
  </si>
  <si>
    <t>© 2004 - 2007 Bell Electronic Technologies, All Rights Reserved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</si>
</sst>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6"/>
      <color indexed="24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24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 style="thick">
        <color indexed="24"/>
      </right>
      <top style="thick">
        <color indexed="24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4"/>
      </right>
      <top>
        <color indexed="63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 style="thick">
        <color indexed="24"/>
      </right>
      <top>
        <color indexed="63"/>
      </top>
      <bottom style="thick">
        <color indexed="2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65" fontId="0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4" fillId="0" borderId="0" xfId="2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2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1000125</xdr:colOff>
      <xdr:row>1</xdr:row>
      <xdr:rowOff>38100</xdr:rowOff>
    </xdr:from>
    <xdr:to>
      <xdr:col>5</xdr:col>
      <xdr:colOff>571500</xdr:colOff>
      <xdr:row>13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47975" y="209550"/>
          <a:ext cx="33337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roperfect.com/" TargetMode="External" /><Relationship Id="rId2" Type="http://schemas.openxmlformats.org/officeDocument/2006/relationships/hyperlink" Target="http://www.aeroperfect.com/program_off-plane.html#us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1"/>
  <sheetViews>
    <sheetView tabSelected="1" workbookViewId="0" topLeftCell="A1">
      <selection activeCell="C50" sqref="C50:G50"/>
    </sheetView>
  </sheetViews>
  <sheetFormatPr defaultColWidth="9.140625" defaultRowHeight="12.75"/>
  <cols>
    <col min="1" max="1" width="19.8515625" style="0" customWidth="1"/>
    <col min="2" max="2" width="7.8515625" style="0" customWidth="1"/>
    <col min="3" max="3" width="26.421875" style="0" customWidth="1"/>
    <col min="4" max="4" width="17.8515625" style="0" customWidth="1"/>
    <col min="5" max="5" width="12.140625" style="0" customWidth="1"/>
    <col min="6" max="6" width="13.57421875" style="0" bestFit="1" customWidth="1"/>
    <col min="7" max="7" width="18.7109375" style="0" customWidth="1"/>
    <col min="8" max="8" width="5.8515625" style="0" customWidth="1"/>
    <col min="9" max="9" width="12.57421875" style="0" customWidth="1"/>
    <col min="10" max="10" width="11.28125" style="0" bestFit="1" customWidth="1"/>
    <col min="11" max="12" width="12.57421875" style="0" bestFit="1" customWidth="1"/>
  </cols>
  <sheetData>
    <row r="1" ht="13.5" thickBot="1"/>
    <row r="2" spans="2:8" ht="13.5" thickTop="1">
      <c r="B2" s="17"/>
      <c r="C2" s="18"/>
      <c r="D2" s="18"/>
      <c r="E2" s="18"/>
      <c r="F2" s="18"/>
      <c r="G2" s="18"/>
      <c r="H2" s="19"/>
    </row>
    <row r="3" spans="2:8" ht="12.75">
      <c r="B3" s="20"/>
      <c r="C3" s="4"/>
      <c r="D3" s="4"/>
      <c r="E3" s="4"/>
      <c r="F3" s="4"/>
      <c r="G3" s="4"/>
      <c r="H3" s="21"/>
    </row>
    <row r="4" spans="2:8" ht="12.75">
      <c r="B4" s="20"/>
      <c r="C4" s="4"/>
      <c r="D4" s="4"/>
      <c r="E4" s="4"/>
      <c r="F4" s="4"/>
      <c r="G4" s="4"/>
      <c r="H4" s="21"/>
    </row>
    <row r="5" spans="2:8" ht="12.75">
      <c r="B5" s="20"/>
      <c r="C5" s="4"/>
      <c r="D5" s="4"/>
      <c r="E5" s="4"/>
      <c r="F5" s="4"/>
      <c r="G5" s="4"/>
      <c r="H5" s="21"/>
    </row>
    <row r="6" spans="2:8" ht="12.75">
      <c r="B6" s="20"/>
      <c r="C6" s="3"/>
      <c r="D6" s="4"/>
      <c r="E6" s="4"/>
      <c r="F6" s="4"/>
      <c r="G6" s="4"/>
      <c r="H6" s="21"/>
    </row>
    <row r="7" spans="2:10" ht="12.75">
      <c r="B7" s="20"/>
      <c r="C7" s="4"/>
      <c r="D7" s="4"/>
      <c r="E7" s="4"/>
      <c r="F7" s="4"/>
      <c r="G7" s="4"/>
      <c r="H7" s="21"/>
      <c r="I7" s="1"/>
      <c r="J7" s="1"/>
    </row>
    <row r="8" spans="2:10" ht="12.75">
      <c r="B8" s="20"/>
      <c r="C8" s="4"/>
      <c r="D8" s="4"/>
      <c r="E8" s="4"/>
      <c r="F8" s="4"/>
      <c r="G8" s="4"/>
      <c r="H8" s="22"/>
      <c r="I8" s="1"/>
      <c r="J8" s="1"/>
    </row>
    <row r="9" spans="2:10" ht="12.75">
      <c r="B9" s="20"/>
      <c r="C9" s="4"/>
      <c r="D9" s="4"/>
      <c r="E9" s="4"/>
      <c r="F9" s="4"/>
      <c r="G9" s="4"/>
      <c r="H9" s="21"/>
      <c r="I9" s="1"/>
      <c r="J9" s="1"/>
    </row>
    <row r="10" spans="2:9" ht="12.75">
      <c r="B10" s="23"/>
      <c r="C10" s="4"/>
      <c r="D10" s="4"/>
      <c r="E10" s="4"/>
      <c r="F10" s="4"/>
      <c r="G10" s="4"/>
      <c r="H10" s="24"/>
      <c r="I10" s="1"/>
    </row>
    <row r="11" spans="2:10" ht="12.75">
      <c r="B11" s="23"/>
      <c r="C11" s="4"/>
      <c r="D11" s="4"/>
      <c r="E11" s="4"/>
      <c r="F11" s="4"/>
      <c r="G11" s="4"/>
      <c r="H11" s="24"/>
      <c r="I11" s="1"/>
      <c r="J11" s="2"/>
    </row>
    <row r="12" spans="2:10" ht="12.75">
      <c r="B12" s="20"/>
      <c r="C12" s="4"/>
      <c r="D12" s="4"/>
      <c r="E12" s="4"/>
      <c r="F12" s="4"/>
      <c r="G12" s="4"/>
      <c r="H12" s="21"/>
      <c r="J12" s="2"/>
    </row>
    <row r="13" spans="2:10" ht="12.75">
      <c r="B13" s="25"/>
      <c r="C13" s="4"/>
      <c r="D13" s="4"/>
      <c r="E13" s="4"/>
      <c r="F13" s="4"/>
      <c r="G13" s="4"/>
      <c r="H13" s="26"/>
      <c r="I13" s="2"/>
      <c r="J13" s="2"/>
    </row>
    <row r="14" spans="2:9" ht="12.75">
      <c r="B14" s="25"/>
      <c r="C14" s="4"/>
      <c r="D14" s="4"/>
      <c r="E14" s="4"/>
      <c r="F14" s="4"/>
      <c r="G14" s="4"/>
      <c r="H14" s="26"/>
      <c r="I14" s="2"/>
    </row>
    <row r="15" spans="2:9" ht="20.25">
      <c r="B15" s="25"/>
      <c r="C15" s="4"/>
      <c r="D15" s="38" t="s">
        <v>9</v>
      </c>
      <c r="E15" s="39"/>
      <c r="F15" s="4"/>
      <c r="G15" s="4"/>
      <c r="H15" s="26"/>
      <c r="I15" s="2"/>
    </row>
    <row r="16" spans="2:8" ht="12.75">
      <c r="B16" s="20"/>
      <c r="C16" s="4"/>
      <c r="D16" s="4"/>
      <c r="E16" s="4"/>
      <c r="F16" s="4"/>
      <c r="G16" s="4"/>
      <c r="H16" s="21"/>
    </row>
    <row r="17" spans="2:8" ht="12.75">
      <c r="B17" s="20"/>
      <c r="C17" s="4"/>
      <c r="D17" s="10" t="s">
        <v>4</v>
      </c>
      <c r="E17" s="9"/>
      <c r="F17" s="4"/>
      <c r="G17" s="4"/>
      <c r="H17" s="21"/>
    </row>
    <row r="18" spans="2:8" ht="12.75">
      <c r="B18" s="20"/>
      <c r="C18" s="5"/>
      <c r="D18" s="4"/>
      <c r="E18" s="4"/>
      <c r="F18" s="4"/>
      <c r="G18" s="4"/>
      <c r="H18" s="21"/>
    </row>
    <row r="19" spans="2:8" ht="12.75">
      <c r="B19" s="20"/>
      <c r="C19" s="41" t="s">
        <v>13</v>
      </c>
      <c r="D19" s="41"/>
      <c r="E19" s="41"/>
      <c r="F19" s="41"/>
      <c r="G19" s="41"/>
      <c r="H19" s="21"/>
    </row>
    <row r="20" spans="2:8" ht="12.75">
      <c r="B20" s="20"/>
      <c r="C20" s="7"/>
      <c r="D20" s="40" t="s">
        <v>23</v>
      </c>
      <c r="E20" s="39"/>
      <c r="F20" s="39"/>
      <c r="G20" s="4"/>
      <c r="H20" s="21"/>
    </row>
    <row r="21" spans="2:8" ht="12.75">
      <c r="B21" s="20"/>
      <c r="C21" s="5"/>
      <c r="D21" s="4"/>
      <c r="E21" s="4"/>
      <c r="F21" s="4"/>
      <c r="G21" s="4"/>
      <c r="H21" s="21"/>
    </row>
    <row r="22" spans="2:8" ht="12.75">
      <c r="B22" s="20"/>
      <c r="C22" s="5" t="s">
        <v>5</v>
      </c>
      <c r="D22" s="4"/>
      <c r="E22" s="4"/>
      <c r="F22" s="4"/>
      <c r="G22" s="4"/>
      <c r="H22" s="21"/>
    </row>
    <row r="23" spans="2:8" ht="12.75">
      <c r="B23" s="20"/>
      <c r="C23" s="5" t="s">
        <v>6</v>
      </c>
      <c r="D23" s="4"/>
      <c r="E23" s="4"/>
      <c r="F23" s="4"/>
      <c r="G23" s="4"/>
      <c r="H23" s="21"/>
    </row>
    <row r="24" spans="2:8" ht="12.75">
      <c r="B24" s="20"/>
      <c r="C24" s="4"/>
      <c r="D24" s="4"/>
      <c r="E24" s="4"/>
      <c r="F24" s="4"/>
      <c r="G24" s="4"/>
      <c r="H24" s="21"/>
    </row>
    <row r="25" spans="2:8" ht="12.75">
      <c r="B25" s="20"/>
      <c r="C25" s="5" t="s">
        <v>8</v>
      </c>
      <c r="D25" s="4"/>
      <c r="E25" s="4"/>
      <c r="F25" s="4"/>
      <c r="G25" s="4"/>
      <c r="H25" s="21"/>
    </row>
    <row r="26" spans="2:8" ht="12.75">
      <c r="B26" s="20"/>
      <c r="C26" s="5" t="s">
        <v>7</v>
      </c>
      <c r="D26" s="4"/>
      <c r="E26" s="4"/>
      <c r="F26" s="4"/>
      <c r="G26" s="4"/>
      <c r="H26" s="21"/>
    </row>
    <row r="27" spans="2:8" ht="12.75">
      <c r="B27" s="20"/>
      <c r="C27" s="4"/>
      <c r="D27" s="4"/>
      <c r="E27" s="3"/>
      <c r="F27" s="4"/>
      <c r="G27" s="4"/>
      <c r="H27" s="21"/>
    </row>
    <row r="28" spans="2:8" ht="12.75">
      <c r="B28" s="20"/>
      <c r="C28" s="4"/>
      <c r="D28" s="4"/>
      <c r="E28" s="4"/>
      <c r="F28" s="4"/>
      <c r="G28" s="4"/>
      <c r="H28" s="21"/>
    </row>
    <row r="29" spans="2:8" ht="12.75">
      <c r="B29" s="20"/>
      <c r="C29" s="11"/>
      <c r="D29" s="3" t="s">
        <v>3</v>
      </c>
      <c r="E29" s="31" t="s">
        <v>16</v>
      </c>
      <c r="F29" s="3" t="s">
        <v>33</v>
      </c>
      <c r="G29" s="31" t="s">
        <v>17</v>
      </c>
      <c r="H29" s="21"/>
    </row>
    <row r="30" spans="2:8" ht="12.75">
      <c r="B30" s="20"/>
      <c r="C30" s="11" t="s">
        <v>15</v>
      </c>
      <c r="D30" s="6" t="s">
        <v>20</v>
      </c>
      <c r="E30" s="16"/>
      <c r="F30" s="4"/>
      <c r="G30" s="16"/>
      <c r="H30" s="21"/>
    </row>
    <row r="31" spans="2:8" ht="12.75">
      <c r="B31" s="20"/>
      <c r="C31" s="30" t="s">
        <v>14</v>
      </c>
      <c r="D31" s="7" t="s">
        <v>24</v>
      </c>
      <c r="E31" s="8">
        <v>32.85</v>
      </c>
      <c r="F31" s="32"/>
      <c r="G31" s="8">
        <v>32.85</v>
      </c>
      <c r="H31" s="21"/>
    </row>
    <row r="32" spans="2:8" ht="12.75">
      <c r="B32" s="20"/>
      <c r="C32" s="11" t="s">
        <v>21</v>
      </c>
      <c r="D32" s="7"/>
      <c r="E32" s="7">
        <v>900</v>
      </c>
      <c r="F32" s="7">
        <v>1500</v>
      </c>
      <c r="G32" s="7">
        <v>2100</v>
      </c>
      <c r="H32" s="21"/>
    </row>
    <row r="33" spans="2:8" ht="12.75">
      <c r="B33" s="20"/>
      <c r="C33" s="11" t="s">
        <v>29</v>
      </c>
      <c r="D33" s="7" t="s">
        <v>35</v>
      </c>
      <c r="E33" s="8">
        <v>1059</v>
      </c>
      <c r="F33" s="8">
        <v>1491</v>
      </c>
      <c r="G33" s="8">
        <v>1899</v>
      </c>
      <c r="H33" s="21"/>
    </row>
    <row r="34" spans="2:8" ht="12.75">
      <c r="B34" s="20"/>
      <c r="C34" s="11" t="s">
        <v>28</v>
      </c>
      <c r="D34" s="7"/>
      <c r="E34" s="37">
        <f>+(F32-E32)/(F33-E33)</f>
        <v>1.3888888888888888</v>
      </c>
      <c r="F34" s="13"/>
      <c r="G34" s="37">
        <f>+(G32-F32)/(G33-F33)</f>
        <v>1.4705882352941178</v>
      </c>
      <c r="H34" s="21"/>
    </row>
    <row r="35" spans="2:8" ht="12.75">
      <c r="B35" s="20"/>
      <c r="C35" s="11" t="s">
        <v>22</v>
      </c>
      <c r="D35" s="7" t="s">
        <v>26</v>
      </c>
      <c r="E35" s="15">
        <f>+E31*E34</f>
        <v>45.625</v>
      </c>
      <c r="F35" s="34"/>
      <c r="G35" s="15">
        <f>+G31*E34</f>
        <v>45.625</v>
      </c>
      <c r="H35" s="21"/>
    </row>
    <row r="36" spans="2:8" ht="12.75">
      <c r="B36" s="20"/>
      <c r="C36" s="4"/>
      <c r="D36" s="4"/>
      <c r="E36" s="4"/>
      <c r="F36" s="4"/>
      <c r="G36" s="4"/>
      <c r="H36" s="21"/>
    </row>
    <row r="37" spans="2:8" ht="12.75">
      <c r="B37" s="20"/>
      <c r="C37" s="4"/>
      <c r="D37" s="6" t="s">
        <v>11</v>
      </c>
      <c r="E37" s="6" t="s">
        <v>2</v>
      </c>
      <c r="F37" s="6" t="s">
        <v>1</v>
      </c>
      <c r="G37" s="6" t="s">
        <v>0</v>
      </c>
      <c r="H37" s="21"/>
    </row>
    <row r="38" spans="2:8" ht="12.75">
      <c r="B38" s="20"/>
      <c r="C38" s="11" t="s">
        <v>10</v>
      </c>
      <c r="D38" s="7" t="s">
        <v>25</v>
      </c>
      <c r="E38" s="33">
        <v>-97</v>
      </c>
      <c r="F38" s="33">
        <v>2</v>
      </c>
      <c r="G38" s="33">
        <v>106</v>
      </c>
      <c r="H38" s="21"/>
    </row>
    <row r="39" spans="2:8" ht="12.75">
      <c r="B39" s="20"/>
      <c r="C39" s="30"/>
      <c r="D39" s="7"/>
      <c r="E39" s="4"/>
      <c r="F39" s="4"/>
      <c r="G39" s="4"/>
      <c r="H39" s="21"/>
    </row>
    <row r="40" spans="2:8" ht="12.75">
      <c r="B40" s="20"/>
      <c r="C40" s="30" t="s">
        <v>18</v>
      </c>
      <c r="D40" s="7" t="s">
        <v>27</v>
      </c>
      <c r="E40" s="14">
        <v>30.55</v>
      </c>
      <c r="F40" s="14">
        <v>-0.6</v>
      </c>
      <c r="G40" s="14">
        <v>33.85</v>
      </c>
      <c r="H40" s="21"/>
    </row>
    <row r="41" spans="2:8" ht="12.75">
      <c r="B41" s="20"/>
      <c r="C41" s="30" t="s">
        <v>31</v>
      </c>
      <c r="D41" s="7"/>
      <c r="E41" s="15">
        <f>+E40-E31</f>
        <v>-2.3000000000000007</v>
      </c>
      <c r="F41" s="15">
        <f>+F40*-1</f>
        <v>0.6</v>
      </c>
      <c r="G41" s="15">
        <f>+G40-G31</f>
        <v>1</v>
      </c>
      <c r="H41" s="21"/>
    </row>
    <row r="42" spans="2:8" ht="12.75">
      <c r="B42" s="20"/>
      <c r="C42" s="11" t="s">
        <v>30</v>
      </c>
      <c r="D42" s="7"/>
      <c r="E42" s="35">
        <f>+(E40)/(F38-E38)</f>
        <v>0.3085858585858586</v>
      </c>
      <c r="F42" s="35">
        <f>+(G40+E40)/(G38-E38)</f>
        <v>0.31724137931034485</v>
      </c>
      <c r="G42" s="35">
        <f>+(G40)/(G38-F38)</f>
        <v>0.32548076923076924</v>
      </c>
      <c r="H42" s="21"/>
    </row>
    <row r="43" spans="2:8" ht="12.75">
      <c r="B43" s="20"/>
      <c r="C43" s="30" t="s">
        <v>19</v>
      </c>
      <c r="D43" s="7"/>
      <c r="E43" s="35">
        <f>+E41/E42</f>
        <v>-7.453355155482818</v>
      </c>
      <c r="F43" s="35">
        <f>+F40/F42</f>
        <v>-1.8913043478260867</v>
      </c>
      <c r="G43" s="35">
        <f>+G41/E42</f>
        <v>3.2405891980360066</v>
      </c>
      <c r="H43" s="21"/>
    </row>
    <row r="44" spans="2:8" ht="12.75">
      <c r="B44" s="20"/>
      <c r="C44" s="4"/>
      <c r="D44" s="7"/>
      <c r="E44" s="4"/>
      <c r="F44" s="4"/>
      <c r="G44" s="4"/>
      <c r="H44" s="21"/>
    </row>
    <row r="45" spans="2:8" ht="12.75">
      <c r="B45" s="20"/>
      <c r="C45" s="11" t="s">
        <v>32</v>
      </c>
      <c r="D45" s="7"/>
      <c r="E45" s="36">
        <f>+E38+E43</f>
        <v>-104.45335515548283</v>
      </c>
      <c r="F45" s="36">
        <f>+F38+F43</f>
        <v>0.1086956521739133</v>
      </c>
      <c r="G45" s="36">
        <f>+G38-G43</f>
        <v>102.759410801964</v>
      </c>
      <c r="H45" s="21"/>
    </row>
    <row r="46" spans="2:8" ht="12.75">
      <c r="B46" s="20"/>
      <c r="C46" s="4"/>
      <c r="D46" s="7"/>
      <c r="E46" s="4"/>
      <c r="F46" s="4"/>
      <c r="G46" s="4"/>
      <c r="H46" s="21"/>
    </row>
    <row r="47" spans="2:8" ht="12.75">
      <c r="B47" s="20"/>
      <c r="C47" s="4"/>
      <c r="D47" s="11" t="s">
        <v>11</v>
      </c>
      <c r="E47" s="6" t="s">
        <v>2</v>
      </c>
      <c r="F47" s="6" t="s">
        <v>1</v>
      </c>
      <c r="G47" s="6" t="s">
        <v>0</v>
      </c>
      <c r="H47" s="21"/>
    </row>
    <row r="48" spans="2:8" ht="12.75">
      <c r="B48" s="20"/>
      <c r="C48" s="11" t="s">
        <v>12</v>
      </c>
      <c r="D48" s="7" t="s">
        <v>34</v>
      </c>
      <c r="E48" s="12">
        <f>+ROUND(E45,0)</f>
        <v>-104</v>
      </c>
      <c r="F48" s="12">
        <f>+ROUND(F45,0)</f>
        <v>0</v>
      </c>
      <c r="G48" s="12">
        <f>+ROUND(G45,0)</f>
        <v>103</v>
      </c>
      <c r="H48" s="21"/>
    </row>
    <row r="49" spans="2:8" ht="12.75">
      <c r="B49" s="20"/>
      <c r="C49" s="4"/>
      <c r="D49" s="4"/>
      <c r="E49" s="4"/>
      <c r="F49" s="4"/>
      <c r="G49" s="4"/>
      <c r="H49" s="21"/>
    </row>
    <row r="50" spans="2:8" ht="12.75">
      <c r="B50" s="20"/>
      <c r="C50" s="39" t="s">
        <v>36</v>
      </c>
      <c r="D50" s="39"/>
      <c r="E50" s="39"/>
      <c r="F50" s="39"/>
      <c r="G50" s="39"/>
      <c r="H50" s="21"/>
    </row>
    <row r="51" spans="2:8" ht="13.5" thickBot="1">
      <c r="B51" s="27"/>
      <c r="C51" s="28"/>
      <c r="D51" s="28"/>
      <c r="E51" s="28"/>
      <c r="F51" s="28"/>
      <c r="G51" s="28"/>
      <c r="H51" s="29"/>
    </row>
    <row r="52" ht="13.5" thickTop="1"/>
  </sheetData>
  <sheetProtection password="F7C4" sheet="1" objects="1" scenarios="1"/>
  <mergeCells count="4">
    <mergeCell ref="D15:E15"/>
    <mergeCell ref="D20:F20"/>
    <mergeCell ref="C19:G19"/>
    <mergeCell ref="C50:G50"/>
  </mergeCells>
  <hyperlinks>
    <hyperlink ref="D15" r:id="rId1" display="www.aeroperfect.com"/>
    <hyperlink ref="D20" r:id="rId2" display="www.aeroperfect.com/program_off-plane.html#use"/>
  </hyperlinks>
  <printOptions/>
  <pageMargins left="0.75" right="0.75" top="1" bottom="1" header="0.5" footer="0.5"/>
  <pageSetup horizontalDpi="360" verticalDpi="36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 Electronic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Corky</dc:creator>
  <cp:keywords/>
  <dc:description/>
  <cp:lastModifiedBy>Corky</cp:lastModifiedBy>
  <dcterms:created xsi:type="dcterms:W3CDTF">2004-12-23T06:19:53Z</dcterms:created>
  <dcterms:modified xsi:type="dcterms:W3CDTF">2007-03-26T21:02:44Z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